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sto de importació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color rgb="0092400E"/>
      <sz val="9"/>
    </font>
    <font>
      <b val="1"/>
      <color rgb="00FFFFFF"/>
      <sz val="11"/>
    </font>
    <font>
      <b val="1"/>
      <color rgb="00000000"/>
      <sz val="11"/>
    </font>
    <font>
      <color rgb="006B7280"/>
      <sz val="9"/>
    </font>
  </fonts>
  <fills count="7">
    <fill>
      <patternFill/>
    </fill>
    <fill>
      <patternFill patternType="gray125"/>
    </fill>
    <fill>
      <patternFill patternType="solid">
        <fgColor rgb="001C1606"/>
      </patternFill>
    </fill>
    <fill>
      <patternFill patternType="solid">
        <fgColor rgb="00FFF7E6"/>
      </patternFill>
    </fill>
    <fill>
      <patternFill patternType="solid">
        <fgColor rgb="00F59E0B"/>
      </patternFill>
    </fill>
    <fill>
      <patternFill patternType="solid">
        <fgColor rgb="00FFF3BF"/>
      </patternFill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3" fillId="4" borderId="0" pivotButton="0" quotePrefix="0" xfId="0"/>
    <xf numFmtId="0" fontId="0" fillId="0" borderId="1" pivotButton="0" quotePrefix="0" xfId="0"/>
    <xf numFmtId="164" fontId="4" fillId="5" borderId="1" applyAlignment="1" pivotButton="0" quotePrefix="0" xfId="0">
      <alignment horizontal="right"/>
    </xf>
    <xf numFmtId="3" fontId="4" fillId="5" borderId="1" applyAlignment="1" pivotButton="0" quotePrefix="0" xfId="0">
      <alignment horizontal="right"/>
    </xf>
    <xf numFmtId="9" fontId="4" fillId="5" borderId="1" applyAlignment="1" pivotButton="0" quotePrefix="0" xfId="0">
      <alignment horizontal="right"/>
    </xf>
    <xf numFmtId="1" fontId="4" fillId="5" borderId="1" applyAlignment="1" pivotButton="0" quotePrefix="0" xfId="0">
      <alignment horizontal="right"/>
    </xf>
    <xf numFmtId="164" fontId="0" fillId="0" borderId="1" applyAlignment="1" pivotButton="0" quotePrefix="0" xfId="0">
      <alignment horizontal="right"/>
    </xf>
    <xf numFmtId="0" fontId="4" fillId="0" borderId="1" pivotButton="0" quotePrefix="0" xfId="0"/>
    <xf numFmtId="164" fontId="4" fillId="0" borderId="1" applyAlignment="1" pivotButton="0" quotePrefix="0" xfId="0">
      <alignment horizontal="right"/>
    </xf>
    <xf numFmtId="164" fontId="4" fillId="6" borderId="1" applyAlignment="1" pivotButton="0" quotePrefix="0" xfId="0">
      <alignment horizontal="right"/>
    </xf>
    <xf numFmtId="165" fontId="0" fillId="0" borderId="1" applyAlignment="1" pivotButton="0" quotePrefix="0" xfId="0">
      <alignment horizontal="right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34"/>
  <sheetViews>
    <sheetView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8" customWidth="1" min="3" max="3"/>
    <col width="40" customWidth="1" min="4" max="4"/>
  </cols>
  <sheetData>
    <row r="2">
      <c r="B2" s="1" t="inlineStr">
        <is>
          <t>CALCULADORA DE COSTO DE NACIONALIZACIÓN</t>
        </is>
      </c>
    </row>
    <row r="3">
      <c r="B3" s="2" t="inlineStr">
        <is>
          <t>Despacho Directo · el mail de los que importan · impolibre.com</t>
        </is>
      </c>
    </row>
    <row r="5">
      <c r="B5" s="3" t="inlineStr">
        <is>
          <t>1) CARGÁ TUS DATOS (las celdas amarillas)</t>
        </is>
      </c>
    </row>
    <row r="6">
      <c r="B6" s="4" t="inlineStr">
        <is>
          <t>Valor FOB de la mercadería (USD)</t>
        </is>
      </c>
      <c r="C6" s="5" t="n">
        <v>10000</v>
      </c>
    </row>
    <row r="7">
      <c r="B7" s="4" t="inlineStr">
        <is>
          <t>Flete internacional (USD)</t>
        </is>
      </c>
      <c r="C7" s="5" t="n">
        <v>1200</v>
      </c>
    </row>
    <row r="8">
      <c r="B8" s="4" t="inlineStr">
        <is>
          <t>Seguro (USD)</t>
        </is>
      </c>
      <c r="C8" s="5" t="n">
        <v>110</v>
      </c>
    </row>
    <row r="9">
      <c r="B9" s="4" t="inlineStr">
        <is>
          <t>Tipo de cambio ($ / USD)</t>
        </is>
      </c>
      <c r="C9" s="5" t="n">
        <v>1480</v>
      </c>
    </row>
    <row r="10">
      <c r="B10" s="4" t="inlineStr">
        <is>
          <t>Unidades importadas</t>
        </is>
      </c>
      <c r="C10" s="6" t="n">
        <v>500</v>
      </c>
    </row>
    <row r="11">
      <c r="B11" s="4" t="inlineStr">
        <is>
          <t>Derechos de importación (%) — según tu NCM</t>
        </is>
      </c>
      <c r="C11" s="7" t="n">
        <v>0.16</v>
      </c>
    </row>
    <row r="12">
      <c r="B12" s="4" t="inlineStr">
        <is>
          <t>Percepción IIBB (%) — según tu jurisdicción</t>
        </is>
      </c>
      <c r="C12" s="7" t="n">
        <v>0.03</v>
      </c>
    </row>
    <row r="13">
      <c r="B13" s="4" t="inlineStr">
        <is>
          <t>¿Tenés exclusión de percep. IVA+Ganancias? (1=sí, 0=no)</t>
        </is>
      </c>
      <c r="C13" s="8" t="n">
        <v>0</v>
      </c>
    </row>
    <row r="15">
      <c r="B15" s="3" t="inlineStr">
        <is>
          <t>2) RESULTADO (se calcula solo)</t>
        </is>
      </c>
    </row>
    <row r="16">
      <c r="B16" s="4" t="inlineStr">
        <is>
          <t>CIF (USD) = FOB + Flete + Seguro</t>
        </is>
      </c>
      <c r="C16" s="9">
        <f>C6+C7+C8</f>
        <v/>
      </c>
    </row>
    <row r="17">
      <c r="B17" s="4" t="inlineStr">
        <is>
          <t>CIF en pesos ($)</t>
        </is>
      </c>
      <c r="C17" s="9">
        <f>C16*C9</f>
        <v/>
      </c>
    </row>
    <row r="18">
      <c r="B18" s="4" t="inlineStr">
        <is>
          <t>Derechos de importación ($)</t>
        </is>
      </c>
      <c r="C18" s="9">
        <f>C17*C11</f>
        <v/>
      </c>
    </row>
    <row r="19">
      <c r="B19" s="4" t="inlineStr">
        <is>
          <t>Tasa estadística (3%) ($)</t>
        </is>
      </c>
      <c r="C19" s="9">
        <f>C17*0.03</f>
        <v/>
      </c>
    </row>
    <row r="20">
      <c r="B20" s="4" t="inlineStr">
        <is>
          <t>Base imponible de IVA ($)</t>
        </is>
      </c>
      <c r="C20" s="9">
        <f>C17+C18+C19</f>
        <v/>
      </c>
    </row>
    <row r="21">
      <c r="B21" s="4" t="inlineStr">
        <is>
          <t>IVA (21%) ($)</t>
        </is>
      </c>
      <c r="C21" s="9">
        <f>C20*0.21</f>
        <v/>
      </c>
    </row>
    <row r="22">
      <c r="B22" s="4" t="inlineStr">
        <is>
          <t>Percepción IVA adicional (20%) ($)</t>
        </is>
      </c>
      <c r="C22" s="9">
        <f>IF(C13=1,0,C20*0.20)</f>
        <v/>
      </c>
    </row>
    <row r="23">
      <c r="B23" s="4" t="inlineStr">
        <is>
          <t>Percepción Ganancias (6%) ($)</t>
        </is>
      </c>
      <c r="C23" s="9">
        <f>IF(C13=1,0,C20*0.06)</f>
        <v/>
      </c>
    </row>
    <row r="24">
      <c r="B24" s="4" t="inlineStr">
        <is>
          <t>Percepción IIBB ($)</t>
        </is>
      </c>
      <c r="C24" s="9">
        <f>C20*C12</f>
        <v/>
      </c>
    </row>
    <row r="25">
      <c r="B25" s="10" t="inlineStr">
        <is>
          <t>TOTAL tributos y percepciones ($)</t>
        </is>
      </c>
      <c r="C25" s="11">
        <f>SUM(C18:C24)</f>
        <v/>
      </c>
    </row>
    <row r="26">
      <c r="B26" s="10" t="inlineStr">
        <is>
          <t>COSTO NACIONALIZADO TOTAL ($)</t>
        </is>
      </c>
      <c r="C26" s="12">
        <f>C17+C25</f>
        <v/>
      </c>
    </row>
    <row r="27">
      <c r="B27" s="10" t="inlineStr">
        <is>
          <t>COSTO POR UNIDAD ($)</t>
        </is>
      </c>
      <c r="C27" s="12">
        <f>C26/C10</f>
        <v/>
      </c>
    </row>
    <row r="28">
      <c r="B28" s="4" t="inlineStr">
        <is>
          <t>Costo por unidad (USD)</t>
        </is>
      </c>
      <c r="C28" s="13">
        <f>C27/C9</f>
        <v/>
      </c>
    </row>
    <row r="30">
      <c r="B30" s="14" t="inlineStr">
        <is>
          <t>Nota: el IVA (21%) y las percepciones (IVA adic., Ganancias, IIBB) son A CUENTA — los</t>
        </is>
      </c>
    </row>
    <row r="31">
      <c r="B31" s="14" t="inlineStr">
        <is>
          <t>recuperás/computás contra tus ventas. Son costo FINANCIERO (los desembolsás en el despacho),</t>
        </is>
      </c>
    </row>
    <row r="32">
      <c r="B32" s="14" t="inlineStr">
        <is>
          <t>no costo definitivo. Los derechos y la tasa estadística SÍ son costo real e irrecuperable.</t>
        </is>
      </c>
    </row>
    <row r="33">
      <c r="B33" s="14" t="inlineStr">
        <is>
          <t>Los % de derechos dependen de tu posición arancelaria (NCM): verificá la tuya con tu despachante.</t>
        </is>
      </c>
    </row>
    <row r="34">
      <c r="B34" s="14" t="inlineStr">
        <is>
          <t>Esto es una estimación para planificar, no reemplaza la liquidación de tu despachante.</t>
        </is>
      </c>
    </row>
  </sheetData>
  <mergeCells count="9">
    <mergeCell ref="B33:D33"/>
    <mergeCell ref="B3:D3"/>
    <mergeCell ref="B5:D5"/>
    <mergeCell ref="B31:D31"/>
    <mergeCell ref="B32:D32"/>
    <mergeCell ref="B30:D30"/>
    <mergeCell ref="B15:D15"/>
    <mergeCell ref="B2:D2"/>
    <mergeCell ref="B34:D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2026-06-23T20:02:20Z</dcterms:created>
  <dcterms:modified xsi:type="dcterms:W3CDTF">2026-06-23T20:02:20Z</dcterms:modified>
</cp:coreProperties>
</file>